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9732" activeTab="0"/>
  </bookViews>
  <sheets>
    <sheet name="Sheet1" sheetId="1" r:id="rId1"/>
    <sheet name="Sheet2" sheetId="2" r:id="rId2"/>
    <sheet name="Sheet3" sheetId="3" r:id="rId3"/>
  </sheets>
  <definedNames>
    <definedName name="_xlfn.SUMIFS" hidden="1">#NAME?</definedName>
    <definedName name="_xlnm.Print_Area" localSheetId="0">'Sheet1'!$A$1:$J$49</definedName>
  </definedNames>
  <calcPr fullCalcOnLoad="1"/>
</workbook>
</file>

<file path=xl/comments1.xml><?xml version="1.0" encoding="utf-8"?>
<comments xmlns="http://schemas.openxmlformats.org/spreadsheetml/2006/main">
  <authors>
    <author>tommy</author>
    <author>mccp</author>
  </authors>
  <commentList>
    <comment ref="M10" authorId="0">
      <text>
        <r>
          <rPr>
            <b/>
            <sz val="9"/>
            <rFont val="Tahoma"/>
            <family val="2"/>
          </rPr>
          <t xml:space="preserve">Real Time distance calculated by Google Map for verification purposes.
</t>
        </r>
      </text>
    </comment>
    <comment ref="M2" authorId="1">
      <text>
        <r>
          <rPr>
            <b/>
            <sz val="9"/>
            <rFont val="Tahoma"/>
            <family val="2"/>
          </rPr>
          <t>This form automatically calculates the shortest distance between the 2 locations.  Because Google map routes change periodically due to changes in traffic conditions, the kilometers calculated in Columns F, G &amp; H may also change.  To avoid distance changes to your form, please lock the data by clicking the "Lock value" button after you have completed the form.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<sst xmlns="http://schemas.openxmlformats.org/spreadsheetml/2006/main" count="36" uniqueCount="32">
  <si>
    <t>Press Alt-F11 to see module</t>
  </si>
  <si>
    <t xml:space="preserve">MILEAGE CLAIM - TRUSTEE TRAVEL LOG </t>
  </si>
  <si>
    <t>NAME:</t>
  </si>
  <si>
    <t>WARD:</t>
  </si>
  <si>
    <t>COST CENTRE:</t>
  </si>
  <si>
    <t>PERIOD:</t>
  </si>
  <si>
    <t>DATE</t>
  </si>
  <si>
    <t>PURPOSE OF TRIP</t>
  </si>
  <si>
    <t>MISC. KMS</t>
  </si>
  <si>
    <t>PARKING FEES $</t>
  </si>
  <si>
    <t>TOTAL KILOMETERS</t>
  </si>
  <si>
    <t>GL ACCOUNT #</t>
  </si>
  <si>
    <t>COST CENTRE #</t>
  </si>
  <si>
    <t>RATE/KM</t>
  </si>
  <si>
    <t>TOTAL EXPENSE</t>
  </si>
  <si>
    <t>BOARD TRAVEL</t>
  </si>
  <si>
    <t>MISCELLANEOUS TRAVEL</t>
  </si>
  <si>
    <t>CHAIR/VICE CHAIR TRAVEL</t>
  </si>
  <si>
    <t>PARKING COSTS TOTAL</t>
  </si>
  <si>
    <t>SIGNATURE OF TRUSTEE</t>
  </si>
  <si>
    <t>Date</t>
  </si>
  <si>
    <t>SIGNATURE OF CHAIR OF BOARD</t>
  </si>
  <si>
    <t>Check</t>
  </si>
  <si>
    <t>Select Type From Drop Down Menu</t>
  </si>
  <si>
    <t>FROM (address, city)</t>
  </si>
  <si>
    <t>TO (address, city)</t>
  </si>
  <si>
    <t>I agree to all expense claim records attached being posted on the Toronto District School Board Trustee Expense webpage as submitted, subject to the following conditions:
●Personal Information on the MILEAGE CLAIM-TRUSTEE TRAVEL LOG will be redacted by staff prior to posting.</t>
  </si>
  <si>
    <t>CHAIR/ V.CHAIR KMS</t>
  </si>
  <si>
    <t>FORM 582C</t>
  </si>
  <si>
    <t>BOARD KMS</t>
  </si>
  <si>
    <t>SIGNATURE OF DIRECTOR OR DESIGNATE</t>
  </si>
  <si>
    <t>$0.52*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</si>
</sst>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[$-1009]mmmm\-dd\-yy"/>
    <numFmt numFmtId="179" formatCode="[$-1009]d\-mmm\-yy;@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8"/>
      <color indexed="8"/>
      <name val="Arial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8"/>
      <color indexed="8"/>
      <name val="Calibri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8"/>
      <color theme="1"/>
      <name val="Arial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sz val="18"/>
      <color theme="1"/>
      <name val="Calibri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2" fillId="0" borderId="0" xfId="0" applyFont="1" applyAlignment="1">
      <alignment horizontal="left" indent="8"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3" fontId="5" fillId="0" borderId="15" xfId="42" applyFont="1" applyBorder="1" applyAlignment="1">
      <alignment horizontal="center" vertical="top" wrapText="1"/>
    </xf>
    <xf numFmtId="43" fontId="5" fillId="0" borderId="16" xfId="42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justify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39" fillId="0" borderId="0" xfId="0" applyFont="1" applyAlignment="1">
      <alignment/>
    </xf>
    <xf numFmtId="0" fontId="55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56" fillId="0" borderId="0" xfId="0" applyFont="1" applyAlignment="1">
      <alignment/>
    </xf>
    <xf numFmtId="0" fontId="13" fillId="0" borderId="0" xfId="0" applyFont="1" applyAlignment="1">
      <alignment horizontal="center"/>
    </xf>
    <xf numFmtId="0" fontId="57" fillId="0" borderId="10" xfId="0" applyFont="1" applyBorder="1" applyAlignment="1">
      <alignment/>
    </xf>
    <xf numFmtId="0" fontId="58" fillId="0" borderId="0" xfId="0" applyFont="1" applyFill="1" applyBorder="1" applyAlignment="1">
      <alignment vertical="center" wrapText="1"/>
    </xf>
    <xf numFmtId="0" fontId="12" fillId="0" borderId="11" xfId="0" applyFont="1" applyBorder="1" applyAlignment="1">
      <alignment horizontal="center"/>
    </xf>
    <xf numFmtId="0" fontId="12" fillId="0" borderId="22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3" xfId="0" applyFont="1" applyBorder="1" applyAlignment="1">
      <alignment horizontal="center"/>
    </xf>
    <xf numFmtId="43" fontId="12" fillId="0" borderId="13" xfId="42" applyFont="1" applyBorder="1" applyAlignment="1">
      <alignment horizontal="center"/>
    </xf>
    <xf numFmtId="43" fontId="12" fillId="0" borderId="18" xfId="42" applyFont="1" applyBorder="1" applyAlignment="1">
      <alignment horizontal="center"/>
    </xf>
    <xf numFmtId="171" fontId="12" fillId="0" borderId="15" xfId="0" applyNumberFormat="1" applyFont="1" applyBorder="1" applyAlignment="1">
      <alignment horizontal="center"/>
    </xf>
    <xf numFmtId="0" fontId="12" fillId="0" borderId="23" xfId="0" applyFont="1" applyBorder="1" applyAlignment="1">
      <alignment horizontal="left"/>
    </xf>
    <xf numFmtId="0" fontId="12" fillId="0" borderId="24" xfId="0" applyFont="1" applyBorder="1" applyAlignment="1">
      <alignment horizontal="left"/>
    </xf>
    <xf numFmtId="0" fontId="12" fillId="0" borderId="25" xfId="0" applyFont="1" applyBorder="1" applyAlignment="1">
      <alignment horizontal="center"/>
    </xf>
    <xf numFmtId="43" fontId="12" fillId="0" borderId="25" xfId="42" applyFont="1" applyBorder="1" applyAlignment="1">
      <alignment horizontal="center"/>
    </xf>
    <xf numFmtId="43" fontId="12" fillId="0" borderId="19" xfId="42" applyFont="1" applyBorder="1" applyAlignment="1">
      <alignment horizontal="center"/>
    </xf>
    <xf numFmtId="171" fontId="12" fillId="0" borderId="16" xfId="0" applyNumberFormat="1" applyFont="1" applyBorder="1" applyAlignment="1">
      <alignment horizontal="center"/>
    </xf>
    <xf numFmtId="0" fontId="12" fillId="0" borderId="26" xfId="0" applyFont="1" applyBorder="1" applyAlignment="1">
      <alignment/>
    </xf>
    <xf numFmtId="0" fontId="14" fillId="0" borderId="20" xfId="0" applyFont="1" applyBorder="1" applyAlignment="1">
      <alignment/>
    </xf>
    <xf numFmtId="0" fontId="12" fillId="0" borderId="20" xfId="0" applyFont="1" applyBorder="1" applyAlignment="1">
      <alignment horizontal="center"/>
    </xf>
    <xf numFmtId="171" fontId="14" fillId="0" borderId="27" xfId="0" applyNumberFormat="1" applyFont="1" applyBorder="1" applyAlignment="1">
      <alignment/>
    </xf>
    <xf numFmtId="0" fontId="14" fillId="0" borderId="28" xfId="0" applyFont="1" applyBorder="1" applyAlignment="1">
      <alignment/>
    </xf>
    <xf numFmtId="0" fontId="14" fillId="0" borderId="29" xfId="0" applyFont="1" applyBorder="1" applyAlignment="1">
      <alignment/>
    </xf>
    <xf numFmtId="0" fontId="57" fillId="0" borderId="0" xfId="0" applyFont="1" applyAlignment="1">
      <alignment/>
    </xf>
    <xf numFmtId="0" fontId="14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7" fillId="0" borderId="0" xfId="0" applyFont="1" applyAlignment="1">
      <alignment/>
    </xf>
    <xf numFmtId="0" fontId="57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2" fillId="0" borderId="3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59" fillId="0" borderId="0" xfId="0" applyFont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43" fontId="12" fillId="0" borderId="26" xfId="42" applyFont="1" applyBorder="1" applyAlignment="1">
      <alignment horizontal="center" vertical="top" wrapText="1"/>
    </xf>
    <xf numFmtId="43" fontId="12" fillId="0" borderId="20" xfId="42" applyFont="1" applyBorder="1" applyAlignment="1">
      <alignment horizontal="center" vertical="top" wrapText="1"/>
    </xf>
    <xf numFmtId="43" fontId="12" fillId="0" borderId="27" xfId="42" applyFont="1" applyBorder="1" applyAlignment="1">
      <alignment horizontal="center" vertical="top" wrapText="1"/>
    </xf>
    <xf numFmtId="43" fontId="12" fillId="0" borderId="28" xfId="42" applyFont="1" applyBorder="1" applyAlignment="1">
      <alignment horizontal="center" vertical="top" wrapText="1"/>
    </xf>
    <xf numFmtId="43" fontId="14" fillId="0" borderId="20" xfId="42" applyFont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0" fillId="0" borderId="0" xfId="0" applyFont="1" applyAlignment="1">
      <alignment/>
    </xf>
    <xf numFmtId="0" fontId="12" fillId="0" borderId="31" xfId="0" applyFont="1" applyBorder="1" applyAlignment="1">
      <alignment horizontal="center" vertical="center" wrapText="1"/>
    </xf>
    <xf numFmtId="179" fontId="5" fillId="0" borderId="22" xfId="0" applyNumberFormat="1" applyFont="1" applyBorder="1" applyAlignment="1">
      <alignment vertical="center" wrapText="1"/>
    </xf>
    <xf numFmtId="179" fontId="5" fillId="0" borderId="26" xfId="0" applyNumberFormat="1" applyFont="1" applyBorder="1" applyAlignment="1">
      <alignment vertical="center" wrapText="1"/>
    </xf>
    <xf numFmtId="0" fontId="11" fillId="0" borderId="1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12" fillId="0" borderId="32" xfId="0" applyFont="1" applyBorder="1" applyAlignment="1">
      <alignment horizontal="right" wrapText="1"/>
    </xf>
    <xf numFmtId="0" fontId="0" fillId="0" borderId="33" xfId="0" applyBorder="1" applyAlignment="1">
      <alignment horizontal="right" wrapText="1"/>
    </xf>
    <xf numFmtId="0" fontId="14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2" fillId="0" borderId="12" xfId="0" applyFont="1" applyBorder="1" applyAlignment="1">
      <alignment horizontal="center" wrapText="1"/>
    </xf>
    <xf numFmtId="0" fontId="12" fillId="0" borderId="36" xfId="0" applyFont="1" applyBorder="1" applyAlignment="1">
      <alignment horizontal="center" wrapText="1"/>
    </xf>
    <xf numFmtId="0" fontId="12" fillId="0" borderId="37" xfId="0" applyFont="1" applyBorder="1" applyAlignment="1">
      <alignment horizontal="center" wrapText="1"/>
    </xf>
    <xf numFmtId="0" fontId="12" fillId="0" borderId="29" xfId="0" applyFont="1" applyBorder="1" applyAlignment="1">
      <alignment horizontal="center"/>
    </xf>
    <xf numFmtId="0" fontId="61" fillId="33" borderId="38" xfId="0" applyFont="1" applyFill="1" applyBorder="1" applyAlignment="1">
      <alignment vertical="center" wrapText="1"/>
    </xf>
    <xf numFmtId="0" fontId="61" fillId="33" borderId="32" xfId="0" applyFont="1" applyFill="1" applyBorder="1" applyAlignment="1">
      <alignment vertical="center" wrapText="1"/>
    </xf>
    <xf numFmtId="0" fontId="61" fillId="33" borderId="33" xfId="0" applyFont="1" applyFill="1" applyBorder="1" applyAlignment="1">
      <alignment vertical="center" wrapText="1"/>
    </xf>
    <xf numFmtId="0" fontId="61" fillId="33" borderId="39" xfId="0" applyFont="1" applyFill="1" applyBorder="1" applyAlignment="1">
      <alignment vertical="center" wrapText="1"/>
    </xf>
    <xf numFmtId="0" fontId="61" fillId="33" borderId="0" xfId="0" applyFont="1" applyFill="1" applyBorder="1" applyAlignment="1">
      <alignment vertical="center" wrapText="1"/>
    </xf>
    <xf numFmtId="0" fontId="61" fillId="33" borderId="40" xfId="0" applyFont="1" applyFill="1" applyBorder="1" applyAlignment="1">
      <alignment vertical="center" wrapText="1"/>
    </xf>
    <xf numFmtId="0" fontId="61" fillId="33" borderId="41" xfId="0" applyFont="1" applyFill="1" applyBorder="1" applyAlignment="1">
      <alignment vertical="center" wrapText="1"/>
    </xf>
    <xf numFmtId="0" fontId="61" fillId="33" borderId="42" xfId="0" applyFont="1" applyFill="1" applyBorder="1" applyAlignment="1">
      <alignment vertical="center" wrapText="1"/>
    </xf>
    <xf numFmtId="0" fontId="61" fillId="33" borderId="43" xfId="0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</xdr:row>
      <xdr:rowOff>38100</xdr:rowOff>
    </xdr:from>
    <xdr:to>
      <xdr:col>1</xdr:col>
      <xdr:colOff>1009650</xdr:colOff>
      <xdr:row>6</xdr:row>
      <xdr:rowOff>161925</xdr:rowOff>
    </xdr:to>
    <xdr:pic>
      <xdr:nvPicPr>
        <xdr:cNvPr id="1" name="Picture 1" descr="logobl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52400"/>
          <a:ext cx="14001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114300</xdr:colOff>
      <xdr:row>2</xdr:row>
      <xdr:rowOff>76200</xdr:rowOff>
    </xdr:from>
    <xdr:ext cx="120015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7086600" y="438150"/>
          <a:ext cx="12001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53"/>
  <sheetViews>
    <sheetView tabSelected="1" view="pageBreakPreview" zoomScale="80" zoomScaleNormal="95" zoomScaleSheetLayoutView="80" zoomScalePageLayoutView="0" workbookViewId="0" topLeftCell="A28">
      <selection activeCell="F33" sqref="F33:F35"/>
    </sheetView>
  </sheetViews>
  <sheetFormatPr defaultColWidth="9.140625" defaultRowHeight="15" customHeight="1"/>
  <cols>
    <col min="1" max="1" width="10.8515625" style="0" customWidth="1"/>
    <col min="2" max="2" width="24.421875" style="0" customWidth="1"/>
    <col min="3" max="3" width="24.00390625" style="0" customWidth="1"/>
    <col min="4" max="4" width="22.421875" style="0" customWidth="1"/>
    <col min="5" max="5" width="13.140625" style="0" customWidth="1"/>
    <col min="6" max="6" width="9.7109375" style="0" customWidth="1"/>
    <col min="7" max="7" width="9.140625" style="0" customWidth="1"/>
    <col min="8" max="8" width="9.28125" style="0" customWidth="1"/>
    <col min="9" max="9" width="0.5625" style="0" customWidth="1"/>
    <col min="10" max="10" width="12.00390625" style="0" customWidth="1"/>
    <col min="11" max="11" width="5.28125" style="0" hidden="1" customWidth="1"/>
    <col min="12" max="12" width="0.2890625" style="0" customWidth="1"/>
    <col min="13" max="13" width="9.140625" style="0" customWidth="1"/>
  </cols>
  <sheetData>
    <row r="1" ht="9" customHeight="1">
      <c r="A1" s="28" t="s">
        <v>0</v>
      </c>
    </row>
    <row r="2" ht="19.5" customHeight="1">
      <c r="H2" s="73" t="s">
        <v>28</v>
      </c>
    </row>
    <row r="3" spans="1:6" ht="23.25" customHeight="1">
      <c r="A3" s="1"/>
      <c r="C3" s="31"/>
      <c r="D3" s="32" t="s">
        <v>1</v>
      </c>
      <c r="E3" s="63"/>
      <c r="F3" s="64"/>
    </row>
    <row r="6" spans="3:10" ht="22.5" customHeight="1">
      <c r="C6" s="77" t="s">
        <v>2</v>
      </c>
      <c r="D6" s="33"/>
      <c r="E6" s="33"/>
      <c r="F6" s="77" t="s">
        <v>3</v>
      </c>
      <c r="G6" s="33"/>
      <c r="H6" s="33"/>
      <c r="I6" s="33"/>
      <c r="J6" s="33"/>
    </row>
    <row r="7" ht="15" customHeight="1">
      <c r="C7" s="78"/>
    </row>
    <row r="8" spans="3:10" ht="21" customHeight="1">
      <c r="C8" s="77" t="s">
        <v>4</v>
      </c>
      <c r="D8" s="33"/>
      <c r="E8" s="33"/>
      <c r="F8" s="77" t="s">
        <v>5</v>
      </c>
      <c r="G8" s="33"/>
      <c r="H8" s="33"/>
      <c r="I8" s="33"/>
      <c r="J8" s="33"/>
    </row>
    <row r="9" ht="9.75" customHeight="1" thickBot="1">
      <c r="A9" s="3"/>
    </row>
    <row r="10" spans="1:13" ht="39" customHeight="1">
      <c r="A10" s="61" t="s">
        <v>6</v>
      </c>
      <c r="B10" s="62" t="s">
        <v>24</v>
      </c>
      <c r="C10" s="62" t="s">
        <v>25</v>
      </c>
      <c r="D10" s="62" t="s">
        <v>7</v>
      </c>
      <c r="E10" s="4" t="s">
        <v>23</v>
      </c>
      <c r="F10" s="62" t="s">
        <v>29</v>
      </c>
      <c r="G10" s="62" t="s">
        <v>8</v>
      </c>
      <c r="H10" s="72" t="s">
        <v>27</v>
      </c>
      <c r="I10" s="5"/>
      <c r="J10" s="74" t="s">
        <v>9</v>
      </c>
      <c r="K10" s="24"/>
      <c r="M10" s="19" t="s">
        <v>22</v>
      </c>
    </row>
    <row r="11" spans="1:13" ht="23.25" customHeight="1">
      <c r="A11" s="75"/>
      <c r="B11" s="65"/>
      <c r="C11" s="65"/>
      <c r="D11" s="65"/>
      <c r="E11" s="6"/>
      <c r="F11" s="6">
        <f>IF($E11=F$10,IF($L11="",VALUE(getGoogleDistance($B11,$C11)),$L11),"")</f>
      </c>
      <c r="G11" s="6">
        <f aca="true" t="shared" si="0" ref="G11:H24">IF($E11=G$10,IF($L11="",VALUE(getGoogleDistance($B11,$C11)),$L11),"")</f>
      </c>
      <c r="H11" s="6">
        <f t="shared" si="0"/>
      </c>
      <c r="I11" s="20"/>
      <c r="J11" s="7"/>
      <c r="K11">
        <v>29.9</v>
      </c>
      <c r="M11">
        <f>IF($B11&lt;&gt;"",getGoogleDistance($B11,$C11),"")</f>
      </c>
    </row>
    <row r="12" spans="1:13" ht="23.25" customHeight="1">
      <c r="A12" s="75"/>
      <c r="B12" s="65"/>
      <c r="C12" s="65"/>
      <c r="D12" s="65"/>
      <c r="E12" s="6"/>
      <c r="F12" s="6">
        <f aca="true" t="shared" si="1" ref="F12:F23">IF($E12=F$10,IF($L12="",VALUE(getGoogleDistance($B12,$C12)),$L12),"")</f>
      </c>
      <c r="G12" s="6">
        <f t="shared" si="0"/>
      </c>
      <c r="H12" s="6">
        <f t="shared" si="0"/>
      </c>
      <c r="I12" s="21"/>
      <c r="J12" s="8"/>
      <c r="M12">
        <f aca="true" t="shared" si="2" ref="M12:M24">IF($B12&lt;&gt;"",getGoogleDistance($B12,$C12),"")</f>
      </c>
    </row>
    <row r="13" spans="1:13" ht="23.25" customHeight="1">
      <c r="A13" s="75"/>
      <c r="B13" s="65"/>
      <c r="C13" s="65"/>
      <c r="D13" s="65"/>
      <c r="E13" s="6"/>
      <c r="F13" s="6">
        <f t="shared" si="1"/>
      </c>
      <c r="G13" s="6">
        <f t="shared" si="0"/>
      </c>
      <c r="H13" s="6">
        <f t="shared" si="0"/>
      </c>
      <c r="I13" s="21"/>
      <c r="J13" s="8"/>
      <c r="M13">
        <f t="shared" si="2"/>
      </c>
    </row>
    <row r="14" spans="1:13" ht="23.25" customHeight="1">
      <c r="A14" s="75"/>
      <c r="B14" s="65"/>
      <c r="C14" s="65"/>
      <c r="D14" s="65"/>
      <c r="E14" s="6"/>
      <c r="F14" s="6">
        <f t="shared" si="1"/>
      </c>
      <c r="G14" s="6">
        <f t="shared" si="0"/>
      </c>
      <c r="H14" s="6">
        <f t="shared" si="0"/>
      </c>
      <c r="I14" s="21"/>
      <c r="J14" s="8"/>
      <c r="M14">
        <f t="shared" si="2"/>
      </c>
    </row>
    <row r="15" spans="1:13" ht="23.25" customHeight="1">
      <c r="A15" s="75"/>
      <c r="B15" s="65"/>
      <c r="C15" s="65"/>
      <c r="D15" s="65"/>
      <c r="E15" s="6"/>
      <c r="F15" s="6">
        <f t="shared" si="1"/>
      </c>
      <c r="G15" s="6">
        <f t="shared" si="0"/>
      </c>
      <c r="H15" s="6">
        <f t="shared" si="0"/>
      </c>
      <c r="I15" s="21"/>
      <c r="J15" s="8"/>
      <c r="M15">
        <f t="shared" si="2"/>
      </c>
    </row>
    <row r="16" spans="1:13" ht="23.25" customHeight="1">
      <c r="A16" s="75"/>
      <c r="B16" s="65"/>
      <c r="C16" s="65"/>
      <c r="D16" s="65"/>
      <c r="E16" s="6"/>
      <c r="F16" s="6">
        <f t="shared" si="1"/>
      </c>
      <c r="G16" s="6">
        <f t="shared" si="0"/>
      </c>
      <c r="H16" s="6">
        <f t="shared" si="0"/>
      </c>
      <c r="I16" s="21"/>
      <c r="J16" s="8"/>
      <c r="M16">
        <f t="shared" si="2"/>
      </c>
    </row>
    <row r="17" spans="1:13" ht="23.25" customHeight="1">
      <c r="A17" s="75"/>
      <c r="B17" s="65"/>
      <c r="C17" s="65"/>
      <c r="D17" s="65"/>
      <c r="E17" s="6"/>
      <c r="F17" s="6">
        <f t="shared" si="1"/>
      </c>
      <c r="G17" s="6">
        <f t="shared" si="0"/>
      </c>
      <c r="H17" s="6">
        <f t="shared" si="0"/>
      </c>
      <c r="I17" s="21"/>
      <c r="J17" s="8"/>
      <c r="M17">
        <f t="shared" si="2"/>
      </c>
    </row>
    <row r="18" spans="1:13" ht="23.25" customHeight="1">
      <c r="A18" s="75"/>
      <c r="B18" s="65"/>
      <c r="C18" s="65"/>
      <c r="D18" s="65"/>
      <c r="E18" s="6"/>
      <c r="F18" s="6">
        <f>IF($E18=F$10,IF($L18="",VALUE(getGoogleDistance($B18,$C18)),$L18),"")</f>
      </c>
      <c r="G18" s="6">
        <f>IF($E18=G$10,IF($L18="",VALUE(getGoogleDistance($B18,$C18)),$L18),"")</f>
      </c>
      <c r="H18" s="6">
        <f t="shared" si="0"/>
      </c>
      <c r="I18" s="21"/>
      <c r="J18" s="8"/>
      <c r="M18">
        <f t="shared" si="2"/>
      </c>
    </row>
    <row r="19" spans="1:13" ht="23.25" customHeight="1">
      <c r="A19" s="75"/>
      <c r="B19" s="65"/>
      <c r="C19" s="65"/>
      <c r="D19" s="65"/>
      <c r="E19" s="6"/>
      <c r="F19" s="6">
        <f t="shared" si="1"/>
      </c>
      <c r="G19" s="6">
        <f t="shared" si="0"/>
      </c>
      <c r="H19" s="6">
        <f t="shared" si="0"/>
      </c>
      <c r="I19" s="21"/>
      <c r="J19" s="8"/>
      <c r="M19">
        <f t="shared" si="2"/>
      </c>
    </row>
    <row r="20" spans="1:13" ht="23.25" customHeight="1">
      <c r="A20" s="75"/>
      <c r="B20" s="65"/>
      <c r="C20" s="65"/>
      <c r="D20" s="65"/>
      <c r="E20" s="6"/>
      <c r="F20" s="6">
        <f t="shared" si="1"/>
      </c>
      <c r="G20" s="6">
        <f t="shared" si="0"/>
      </c>
      <c r="H20" s="6">
        <f t="shared" si="0"/>
      </c>
      <c r="I20" s="21"/>
      <c r="J20" s="8"/>
      <c r="M20">
        <f t="shared" si="2"/>
      </c>
    </row>
    <row r="21" spans="1:13" ht="23.25" customHeight="1">
      <c r="A21" s="75"/>
      <c r="B21" s="65"/>
      <c r="C21" s="65"/>
      <c r="D21" s="65"/>
      <c r="E21" s="6"/>
      <c r="F21" s="6">
        <f t="shared" si="1"/>
      </c>
      <c r="G21" s="6">
        <f t="shared" si="0"/>
      </c>
      <c r="H21" s="6">
        <f t="shared" si="0"/>
      </c>
      <c r="I21" s="21"/>
      <c r="J21" s="8"/>
      <c r="M21">
        <f t="shared" si="2"/>
      </c>
    </row>
    <row r="22" spans="1:13" ht="23.25" customHeight="1">
      <c r="A22" s="75"/>
      <c r="B22" s="65"/>
      <c r="C22" s="65"/>
      <c r="D22" s="65"/>
      <c r="E22" s="6"/>
      <c r="F22" s="6">
        <f t="shared" si="1"/>
      </c>
      <c r="G22" s="6">
        <f t="shared" si="0"/>
      </c>
      <c r="H22" s="6">
        <f t="shared" si="0"/>
      </c>
      <c r="I22" s="21"/>
      <c r="J22" s="8"/>
      <c r="M22">
        <f t="shared" si="2"/>
      </c>
    </row>
    <row r="23" spans="1:13" ht="23.25" customHeight="1">
      <c r="A23" s="75"/>
      <c r="B23" s="65"/>
      <c r="C23" s="65"/>
      <c r="D23" s="65"/>
      <c r="E23" s="6"/>
      <c r="F23" s="6">
        <f t="shared" si="1"/>
      </c>
      <c r="G23" s="6">
        <f t="shared" si="0"/>
      </c>
      <c r="H23" s="6">
        <f t="shared" si="0"/>
      </c>
      <c r="I23" s="21"/>
      <c r="J23" s="8"/>
      <c r="M23">
        <f t="shared" si="2"/>
      </c>
    </row>
    <row r="24" spans="1:13" ht="23.25" customHeight="1">
      <c r="A24" s="75"/>
      <c r="B24" s="65"/>
      <c r="C24" s="65"/>
      <c r="D24" s="65"/>
      <c r="E24" s="6"/>
      <c r="F24" s="6">
        <f>IF($E24=F$10,IF($L24="",VALUE(getGoogleDistance($B24,$C24)),$L24),"")</f>
      </c>
      <c r="G24" s="6">
        <f>IF($E24=G$10,IF($L24="",VALUE(getGoogleDistance($B24,$C24)),$L24),"")</f>
      </c>
      <c r="H24" s="6">
        <f t="shared" si="0"/>
      </c>
      <c r="I24" s="21"/>
      <c r="J24" s="8"/>
      <c r="M24">
        <f t="shared" si="2"/>
      </c>
    </row>
    <row r="25" spans="1:13" ht="23.25" customHeight="1">
      <c r="A25" s="75"/>
      <c r="B25" s="65"/>
      <c r="C25" s="65"/>
      <c r="D25" s="65"/>
      <c r="E25" s="6"/>
      <c r="F25" s="6">
        <f>IF($E25=F$10,IF(#REF!="",VALUE(getGoogleDistance($B25,$C25)),#REF!),"")</f>
      </c>
      <c r="G25" s="6">
        <f>IF($E25=G$10,IF(#REF!="",VALUE(getGoogleDistance($B25,$C25)),#REF!),"")</f>
      </c>
      <c r="H25" s="6">
        <f>IF($E25=H$10,IF(#REF!="",VALUE(getGoogleDistance($B25,$C25)),#REF!),"")</f>
      </c>
      <c r="I25" s="21"/>
      <c r="J25" s="8"/>
      <c r="M25" t="e">
        <f>IF(#REF!&lt;&gt;"",getGoogleDistance(#REF!,#REF!),"")</f>
        <v>#REF!</v>
      </c>
    </row>
    <row r="26" spans="1:13" ht="23.25" customHeight="1">
      <c r="A26" s="75"/>
      <c r="B26" s="65"/>
      <c r="C26" s="65"/>
      <c r="D26" s="65"/>
      <c r="E26" s="6"/>
      <c r="F26" s="6">
        <f>IF($E26=F$10,IF($L28="",VALUE(getGoogleDistance($B26,$C26)),$L28),"")</f>
      </c>
      <c r="G26" s="6">
        <f>IF($E26=G$10,IF($L28="",VALUE(getGoogleDistance($B26,$C26)),$L28),"")</f>
      </c>
      <c r="H26" s="6">
        <f>IF($E26=H$10,IF($L28="",VALUE(getGoogleDistance($B26,$C26)),$L28),"")</f>
      </c>
      <c r="I26" s="21"/>
      <c r="J26" s="8"/>
      <c r="M26" t="e">
        <f>IF(#REF!&lt;&gt;"",getGoogleDistance(#REF!,#REF!),"")</f>
        <v>#REF!</v>
      </c>
    </row>
    <row r="27" spans="1:13" ht="23.25" customHeight="1">
      <c r="A27" s="75"/>
      <c r="B27" s="65"/>
      <c r="C27" s="65"/>
      <c r="D27" s="65"/>
      <c r="E27" s="6"/>
      <c r="F27" s="6">
        <f aca="true" t="shared" si="3" ref="F27:H29">IF($E27=F$10,IF($L30="",VALUE(getGoogleDistance($B27,$C27)),$L30),"")</f>
      </c>
      <c r="G27" s="6">
        <f t="shared" si="3"/>
      </c>
      <c r="H27" s="6">
        <f t="shared" si="3"/>
      </c>
      <c r="I27" s="21"/>
      <c r="J27" s="8"/>
      <c r="M27" t="e">
        <f>IF(#REF!&lt;&gt;"",getGoogleDistance(#REF!,#REF!),"")</f>
        <v>#REF!</v>
      </c>
    </row>
    <row r="28" spans="1:13" ht="23.25" customHeight="1">
      <c r="A28" s="75"/>
      <c r="B28" s="65"/>
      <c r="C28" s="65"/>
      <c r="D28" s="65"/>
      <c r="E28" s="6"/>
      <c r="F28" s="6">
        <f t="shared" si="3"/>
      </c>
      <c r="G28" s="6">
        <f t="shared" si="3"/>
      </c>
      <c r="H28" s="6">
        <f t="shared" si="3"/>
      </c>
      <c r="I28" s="21"/>
      <c r="J28" s="8"/>
      <c r="M28">
        <f>IF($B26&lt;&gt;"",getGoogleDistance($B26,$C26),"")</f>
      </c>
    </row>
    <row r="29" spans="1:13" ht="23.25" customHeight="1" thickBot="1">
      <c r="A29" s="76"/>
      <c r="B29" s="66"/>
      <c r="C29" s="66"/>
      <c r="D29" s="66"/>
      <c r="E29" s="23"/>
      <c r="F29" s="6">
        <f t="shared" si="3"/>
      </c>
      <c r="G29" s="6">
        <f t="shared" si="3"/>
      </c>
      <c r="H29" s="6">
        <f t="shared" si="3"/>
      </c>
      <c r="I29" s="22"/>
      <c r="J29" s="9"/>
      <c r="M29" t="e">
        <f>IF(#REF!&lt;&gt;"",getGoogleDistance(#REF!,#REF!),"")</f>
        <v>#REF!</v>
      </c>
    </row>
    <row r="30" spans="1:13" ht="23.25" customHeight="1" thickBot="1">
      <c r="A30" s="10"/>
      <c r="B30" s="11"/>
      <c r="C30" s="29"/>
      <c r="D30" s="79" t="s">
        <v>10</v>
      </c>
      <c r="E30" s="80"/>
      <c r="F30" s="67">
        <f>SUM(F11:F29)</f>
        <v>0</v>
      </c>
      <c r="G30" s="68">
        <f>SUM(G11:G29)</f>
        <v>0</v>
      </c>
      <c r="H30" s="69">
        <f>SUM(H11:H29)</f>
        <v>0</v>
      </c>
      <c r="I30" s="69"/>
      <c r="J30" s="70">
        <f>SUM(J11:J29)</f>
        <v>0</v>
      </c>
      <c r="M30">
        <f>IF($B27&lt;&gt;"",getGoogleDistance($B27,$C27),"")</f>
      </c>
    </row>
    <row r="31" spans="1:13" ht="14.25" customHeight="1" thickBot="1">
      <c r="A31" s="12"/>
      <c r="B31" s="13"/>
      <c r="C31" s="14"/>
      <c r="D31" s="14"/>
      <c r="E31" s="14"/>
      <c r="F31" s="12"/>
      <c r="G31" s="12"/>
      <c r="H31" s="12"/>
      <c r="I31" s="12"/>
      <c r="J31" s="12"/>
      <c r="M31">
        <f>IF($B28&lt;&gt;"",getGoogleDistance($B28,$C28),"")</f>
      </c>
    </row>
    <row r="32" spans="1:13" ht="23.25" customHeight="1">
      <c r="A32" s="81"/>
      <c r="B32" s="82"/>
      <c r="C32" s="35" t="s">
        <v>11</v>
      </c>
      <c r="D32" s="35" t="s">
        <v>12</v>
      </c>
      <c r="E32" s="35"/>
      <c r="F32" s="30" t="s">
        <v>13</v>
      </c>
      <c r="G32" s="83" t="s">
        <v>14</v>
      </c>
      <c r="H32" s="84"/>
      <c r="I32" s="84"/>
      <c r="J32" s="85"/>
      <c r="M32">
        <f>IF($B29&lt;&gt;"",getGoogleDistance($B29,$C29),"")</f>
      </c>
    </row>
    <row r="33" spans="1:10" ht="24.75" customHeight="1">
      <c r="A33" s="36" t="s">
        <v>15</v>
      </c>
      <c r="B33" s="37"/>
      <c r="C33" s="38">
        <v>36100</v>
      </c>
      <c r="D33" s="38">
        <v>15885001</v>
      </c>
      <c r="E33" s="38"/>
      <c r="F33" s="39" t="s">
        <v>31</v>
      </c>
      <c r="G33" s="39">
        <f>F30*0.42</f>
        <v>0</v>
      </c>
      <c r="H33" s="40"/>
      <c r="I33" s="40"/>
      <c r="J33" s="41"/>
    </row>
    <row r="34" spans="1:10" ht="15" customHeight="1">
      <c r="A34" s="36" t="s">
        <v>16</v>
      </c>
      <c r="B34" s="37"/>
      <c r="C34" s="38">
        <v>36100</v>
      </c>
      <c r="D34" s="38"/>
      <c r="E34" s="38"/>
      <c r="F34" s="39" t="s">
        <v>31</v>
      </c>
      <c r="G34" s="39">
        <f>G30*0.42</f>
        <v>0</v>
      </c>
      <c r="H34" s="40"/>
      <c r="I34" s="40"/>
      <c r="J34" s="41"/>
    </row>
    <row r="35" spans="1:10" ht="22.5" customHeight="1">
      <c r="A35" s="42" t="s">
        <v>17</v>
      </c>
      <c r="B35" s="43"/>
      <c r="C35" s="44">
        <v>36100</v>
      </c>
      <c r="D35" s="44"/>
      <c r="E35" s="44"/>
      <c r="F35" s="39" t="s">
        <v>31</v>
      </c>
      <c r="G35" s="45">
        <f>H30*0.42</f>
        <v>0</v>
      </c>
      <c r="H35" s="46"/>
      <c r="I35" s="46"/>
      <c r="J35" s="47"/>
    </row>
    <row r="36" spans="1:10" ht="22.5" customHeight="1" thickBot="1">
      <c r="A36" s="48" t="s">
        <v>18</v>
      </c>
      <c r="B36" s="49"/>
      <c r="C36" s="50">
        <v>36300</v>
      </c>
      <c r="D36" s="49"/>
      <c r="E36" s="49"/>
      <c r="F36" s="49"/>
      <c r="G36" s="71">
        <f>J30</f>
        <v>0</v>
      </c>
      <c r="H36" s="51"/>
      <c r="I36" s="51"/>
      <c r="J36" s="52"/>
    </row>
    <row r="37" spans="3:9" ht="10.5" customHeight="1" thickBot="1">
      <c r="C37" s="12"/>
      <c r="D37" s="12"/>
      <c r="E37" s="12"/>
      <c r="F37" s="12"/>
      <c r="G37" s="12"/>
      <c r="H37" s="12"/>
      <c r="I37" s="12"/>
    </row>
    <row r="38" spans="2:10" ht="13.5" customHeight="1">
      <c r="B38" s="15"/>
      <c r="C38" s="15"/>
      <c r="D38" s="15"/>
      <c r="E38" s="87" t="s">
        <v>26</v>
      </c>
      <c r="F38" s="88"/>
      <c r="G38" s="88"/>
      <c r="H38" s="88"/>
      <c r="I38" s="88"/>
      <c r="J38" s="89"/>
    </row>
    <row r="39" spans="2:10" ht="22.5" customHeight="1">
      <c r="B39" s="15"/>
      <c r="C39" s="15"/>
      <c r="D39" s="15"/>
      <c r="E39" s="90"/>
      <c r="F39" s="91"/>
      <c r="G39" s="91"/>
      <c r="H39" s="91"/>
      <c r="I39" s="91"/>
      <c r="J39" s="92"/>
    </row>
    <row r="40" spans="1:10" ht="15" customHeight="1">
      <c r="A40" s="2"/>
      <c r="B40" s="2"/>
      <c r="C40" s="2"/>
      <c r="D40" s="16"/>
      <c r="E40" s="90"/>
      <c r="F40" s="91"/>
      <c r="G40" s="91"/>
      <c r="H40" s="91"/>
      <c r="I40" s="91"/>
      <c r="J40" s="92"/>
    </row>
    <row r="41" spans="1:18" ht="15" customHeight="1">
      <c r="A41" s="86" t="s">
        <v>19</v>
      </c>
      <c r="B41" s="86"/>
      <c r="C41" s="86"/>
      <c r="D41" s="53" t="s">
        <v>20</v>
      </c>
      <c r="E41" s="90"/>
      <c r="F41" s="91"/>
      <c r="G41" s="91"/>
      <c r="H41" s="91"/>
      <c r="I41" s="91"/>
      <c r="J41" s="92"/>
      <c r="N41" s="25"/>
      <c r="O41" s="25"/>
      <c r="P41" s="25"/>
      <c r="Q41" s="25"/>
      <c r="R41" s="25"/>
    </row>
    <row r="42" spans="1:18" ht="15" customHeight="1">
      <c r="A42" s="54"/>
      <c r="B42" s="55"/>
      <c r="C42" s="56"/>
      <c r="D42" s="57"/>
      <c r="E42" s="90"/>
      <c r="F42" s="91"/>
      <c r="G42" s="91"/>
      <c r="H42" s="91"/>
      <c r="I42" s="91"/>
      <c r="J42" s="92"/>
      <c r="N42" s="25"/>
      <c r="O42" s="25"/>
      <c r="P42" s="25"/>
      <c r="Q42" s="25"/>
      <c r="R42" s="25"/>
    </row>
    <row r="43" spans="1:18" ht="15" customHeight="1">
      <c r="A43" s="54"/>
      <c r="B43" s="55"/>
      <c r="C43" s="56"/>
      <c r="D43" s="57"/>
      <c r="E43" s="90"/>
      <c r="F43" s="91"/>
      <c r="G43" s="91"/>
      <c r="H43" s="91"/>
      <c r="I43" s="91"/>
      <c r="J43" s="92"/>
      <c r="N43" s="26"/>
      <c r="O43" s="27"/>
      <c r="P43" s="27"/>
      <c r="Q43" s="27"/>
      <c r="R43" s="27"/>
    </row>
    <row r="44" spans="1:18" ht="15" customHeight="1">
      <c r="A44" s="54"/>
      <c r="B44" s="58"/>
      <c r="C44" s="58"/>
      <c r="D44" s="57"/>
      <c r="E44" s="90"/>
      <c r="F44" s="91"/>
      <c r="G44" s="91"/>
      <c r="H44" s="91"/>
      <c r="I44" s="91"/>
      <c r="J44" s="92"/>
      <c r="N44" s="27"/>
      <c r="O44" s="27"/>
      <c r="P44" s="27"/>
      <c r="Q44" s="27"/>
      <c r="R44" s="27"/>
    </row>
    <row r="45" spans="1:18" ht="15" customHeight="1">
      <c r="A45" s="86" t="s">
        <v>21</v>
      </c>
      <c r="B45" s="86"/>
      <c r="C45" s="86"/>
      <c r="D45" s="53" t="s">
        <v>20</v>
      </c>
      <c r="E45" s="90"/>
      <c r="F45" s="91"/>
      <c r="G45" s="91"/>
      <c r="H45" s="91"/>
      <c r="I45" s="91"/>
      <c r="J45" s="92"/>
      <c r="N45" s="27"/>
      <c r="O45" s="27"/>
      <c r="P45" s="27"/>
      <c r="Q45" s="27"/>
      <c r="R45" s="27"/>
    </row>
    <row r="46" spans="1:18" ht="15" customHeight="1" thickBot="1">
      <c r="A46" s="59"/>
      <c r="B46" s="59"/>
      <c r="C46" s="59"/>
      <c r="D46" s="60"/>
      <c r="E46" s="93"/>
      <c r="F46" s="94"/>
      <c r="G46" s="94"/>
      <c r="H46" s="94"/>
      <c r="I46" s="94"/>
      <c r="J46" s="95"/>
      <c r="N46" s="27"/>
      <c r="O46" s="27"/>
      <c r="P46" s="27"/>
      <c r="Q46" s="27"/>
      <c r="R46" s="27"/>
    </row>
    <row r="47" spans="1:18" ht="15" customHeight="1">
      <c r="A47" s="59"/>
      <c r="B47" s="59"/>
      <c r="C47" s="59"/>
      <c r="D47" s="60"/>
      <c r="E47" s="34"/>
      <c r="F47" s="34"/>
      <c r="G47" s="34"/>
      <c r="H47" s="34"/>
      <c r="I47" s="34"/>
      <c r="J47" s="34"/>
      <c r="N47" s="27"/>
      <c r="O47" s="27"/>
      <c r="P47" s="27"/>
      <c r="Q47" s="27"/>
      <c r="R47" s="27"/>
    </row>
    <row r="48" spans="1:18" ht="15" customHeight="1">
      <c r="A48" s="54"/>
      <c r="B48" s="58"/>
      <c r="C48" s="58"/>
      <c r="D48" s="57"/>
      <c r="E48" s="17"/>
      <c r="N48" s="27"/>
      <c r="O48" s="27"/>
      <c r="P48" s="27"/>
      <c r="Q48" s="27"/>
      <c r="R48" s="27"/>
    </row>
    <row r="49" spans="1:18" ht="15" customHeight="1">
      <c r="A49" s="86" t="s">
        <v>30</v>
      </c>
      <c r="B49" s="86"/>
      <c r="C49" s="86"/>
      <c r="D49" s="53" t="s">
        <v>20</v>
      </c>
      <c r="E49" s="18"/>
      <c r="N49" s="27"/>
      <c r="O49" s="27"/>
      <c r="P49" s="27"/>
      <c r="Q49" s="27"/>
      <c r="R49" s="27"/>
    </row>
    <row r="50" spans="14:18" ht="15" customHeight="1">
      <c r="N50" s="27"/>
      <c r="O50" s="27"/>
      <c r="P50" s="27"/>
      <c r="Q50" s="27"/>
      <c r="R50" s="27"/>
    </row>
    <row r="51" spans="14:18" ht="15" customHeight="1">
      <c r="N51" s="27"/>
      <c r="O51" s="27"/>
      <c r="P51" s="27"/>
      <c r="Q51" s="27"/>
      <c r="R51" s="27"/>
    </row>
    <row r="52" spans="14:18" ht="15" customHeight="1">
      <c r="N52" s="27"/>
      <c r="O52" s="27"/>
      <c r="P52" s="27"/>
      <c r="Q52" s="27"/>
      <c r="R52" s="27"/>
    </row>
    <row r="53" spans="14:18" ht="15" customHeight="1">
      <c r="N53" s="25"/>
      <c r="O53" s="25"/>
      <c r="P53" s="25"/>
      <c r="Q53" s="25"/>
      <c r="R53" s="25"/>
    </row>
  </sheetData>
  <sheetProtection/>
  <mergeCells count="7">
    <mergeCell ref="D30:E30"/>
    <mergeCell ref="A32:B32"/>
    <mergeCell ref="G32:J32"/>
    <mergeCell ref="A41:C41"/>
    <mergeCell ref="A45:C45"/>
    <mergeCell ref="A49:C49"/>
    <mergeCell ref="E38:J46"/>
  </mergeCells>
  <dataValidations count="1">
    <dataValidation type="list" allowBlank="1" showInputMessage="1" showErrorMessage="1" sqref="E11:E29">
      <formula1>$F$10:$I$10</formula1>
    </dataValidation>
  </dataValidations>
  <printOptions/>
  <pageMargins left="0.35" right="0.24" top="0.43" bottom="0.42" header="0.31496062992126" footer="0.31496062992126"/>
  <pageSetup fitToHeight="0" fitToWidth="1" horizontalDpi="600" verticalDpi="600" orientation="portrait" scale="74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Ball;Desmond Oshiwambo</dc:creator>
  <cp:keywords/>
  <dc:description/>
  <cp:lastModifiedBy>Farr, Denis</cp:lastModifiedBy>
  <cp:lastPrinted>2018-11-06T20:30:17Z</cp:lastPrinted>
  <dcterms:created xsi:type="dcterms:W3CDTF">2014-04-16T00:15:27Z</dcterms:created>
  <dcterms:modified xsi:type="dcterms:W3CDTF">2020-03-20T18:12:47Z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